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<sst xmlns="http://schemas.openxmlformats.org/spreadsheetml/2006/main" count="147" uniqueCount="119">
  <si>
    <t>Chess Scotland</t>
  </si>
  <si>
    <t xml:space="preserve">  £  </t>
  </si>
  <si>
    <t>INCOME</t>
  </si>
  <si>
    <t>£</t>
  </si>
  <si>
    <t xml:space="preserve"> £ </t>
  </si>
  <si>
    <t>Affiliations:</t>
  </si>
  <si>
    <t>Associations and Leagues</t>
  </si>
  <si>
    <t>Clubs:</t>
  </si>
  <si>
    <t>Junior and School</t>
  </si>
  <si>
    <t>Membership Subscriptions</t>
  </si>
  <si>
    <t>Grading Fees</t>
  </si>
  <si>
    <t>Publications</t>
  </si>
  <si>
    <t>Tournaments:</t>
  </si>
  <si>
    <t>Junior</t>
  </si>
  <si>
    <t>Insurance Scheme</t>
  </si>
  <si>
    <t>Grants</t>
  </si>
  <si>
    <t>100 Club Proceeds</t>
  </si>
  <si>
    <t>Sponsorship</t>
  </si>
  <si>
    <t>Donations</t>
  </si>
  <si>
    <t>Interest</t>
  </si>
  <si>
    <t>Life Fund Deficit</t>
  </si>
  <si>
    <t>General Fund Deficit</t>
  </si>
  <si>
    <t>EXPENDITURE</t>
  </si>
  <si>
    <t>International:</t>
  </si>
  <si>
    <t>Tournaments</t>
  </si>
  <si>
    <t>Less: Contributions</t>
  </si>
  <si>
    <t>Plus: FIDE Fees</t>
  </si>
  <si>
    <t>Insurance Policies</t>
  </si>
  <si>
    <t>Grand Prix</t>
  </si>
  <si>
    <t>SJCA Trust</t>
  </si>
  <si>
    <t>Administration:</t>
  </si>
  <si>
    <t>Membership Services</t>
  </si>
  <si>
    <t>Information Services</t>
  </si>
  <si>
    <t>General Services</t>
  </si>
  <si>
    <t>Correspondence</t>
  </si>
  <si>
    <t>Reserve Fund Surplus</t>
  </si>
  <si>
    <t xml:space="preserve"> Accumulated Fund  </t>
  </si>
  <si>
    <t>Note</t>
  </si>
  <si>
    <t xml:space="preserve">  £ </t>
  </si>
  <si>
    <t xml:space="preserve"> Represented by </t>
  </si>
  <si>
    <t xml:space="preserve"> Current Assets </t>
  </si>
  <si>
    <t xml:space="preserve"> Deposit Accounts </t>
  </si>
  <si>
    <t xml:space="preserve"> Current Accounts </t>
  </si>
  <si>
    <t xml:space="preserve"> Less </t>
  </si>
  <si>
    <t xml:space="preserve"> Current Liabilities </t>
  </si>
  <si>
    <t xml:space="preserve"> Held on Deposit </t>
  </si>
  <si>
    <t xml:space="preserve"> Bequests </t>
  </si>
  <si>
    <t xml:space="preserve"> Net Current Assets </t>
  </si>
  <si>
    <t xml:space="preserve"> Notes to the Balance Sheet  </t>
  </si>
  <si>
    <t>Balance</t>
  </si>
  <si>
    <t>for the Year</t>
  </si>
  <si>
    <t xml:space="preserve"> 1.  Accumulated Fund  </t>
  </si>
  <si>
    <t xml:space="preserve">   £ </t>
  </si>
  <si>
    <t>Life Membership Account</t>
  </si>
  <si>
    <t>Reserve Account</t>
  </si>
  <si>
    <t>General Account</t>
  </si>
  <si>
    <t>West of Scotland</t>
  </si>
  <si>
    <t>East of Scotland</t>
  </si>
  <si>
    <t>McDonald Award Fund</t>
  </si>
  <si>
    <t>Allotted Funds</t>
  </si>
  <si>
    <t xml:space="preserve"> L. R. McKenzie </t>
  </si>
  <si>
    <t xml:space="preserve"> Finance Director</t>
  </si>
  <si>
    <t>Congress Prizes</t>
  </si>
  <si>
    <t>Services:</t>
  </si>
  <si>
    <t xml:space="preserve">    Printing costs</t>
  </si>
  <si>
    <t xml:space="preserve">    Grading Fees</t>
  </si>
  <si>
    <t xml:space="preserve">    Administration</t>
  </si>
  <si>
    <t xml:space="preserve">    Miscellaneous</t>
  </si>
  <si>
    <t>Surplus</t>
  </si>
  <si>
    <t>Accumulated Fund:</t>
  </si>
  <si>
    <t>Balance b/f</t>
  </si>
  <si>
    <t>Represented by</t>
  </si>
  <si>
    <t>Current Assets</t>
  </si>
  <si>
    <t>Grant</t>
  </si>
  <si>
    <t>Entry Fees including Donations</t>
  </si>
  <si>
    <t xml:space="preserve">    Organisational costs:</t>
  </si>
  <si>
    <t>Other</t>
  </si>
  <si>
    <t>Halls etc</t>
  </si>
  <si>
    <t>National League (Season 2003)</t>
  </si>
  <si>
    <t>SJCA</t>
  </si>
  <si>
    <t>General Fund Surplus</t>
  </si>
  <si>
    <t>Schools Chess</t>
  </si>
  <si>
    <t>National League Fund</t>
  </si>
  <si>
    <t>(700.00)</t>
  </si>
  <si>
    <t>National League  Fund</t>
  </si>
  <si>
    <t xml:space="preserve">  2.  Amounts held on Deposit  </t>
  </si>
  <si>
    <t>Deposit Account</t>
  </si>
  <si>
    <t>Current Account</t>
  </si>
  <si>
    <t>Less</t>
  </si>
  <si>
    <t>Current Liabilities</t>
  </si>
  <si>
    <t>Creditors</t>
  </si>
  <si>
    <t xml:space="preserve"> SCOTTISH CONGRESS 2004 - HAMILTON </t>
  </si>
  <si>
    <t>Bulletin Sales</t>
  </si>
  <si>
    <t>Deficit</t>
  </si>
  <si>
    <t>Less: Congress Deficit</t>
  </si>
  <si>
    <t>2004/05</t>
  </si>
  <si>
    <t xml:space="preserve">      Income for the Year ending 30 April 2005</t>
  </si>
  <si>
    <t xml:space="preserve"> 2003/04 </t>
  </si>
  <si>
    <t xml:space="preserve">   Expenditure for the Year ending 30 April 2005</t>
  </si>
  <si>
    <t>Scottish Championships</t>
  </si>
  <si>
    <t>Walter Munn Fund</t>
  </si>
  <si>
    <t xml:space="preserve"> Less: </t>
  </si>
  <si>
    <t>Deficit for year</t>
  </si>
  <si>
    <t>(5,095.25)</t>
  </si>
  <si>
    <t>(5,795.25)</t>
  </si>
  <si>
    <t>(343.52)</t>
  </si>
  <si>
    <t xml:space="preserve">20.65 </t>
  </si>
  <si>
    <t>Walter Munn Youth Fund</t>
  </si>
  <si>
    <t xml:space="preserve"> Balance Sheet as at 30 April 2005</t>
  </si>
  <si>
    <t>Service Fees</t>
  </si>
  <si>
    <t>(1,218.64)</t>
  </si>
  <si>
    <t>(1,541.51)</t>
  </si>
  <si>
    <t>Adult</t>
  </si>
  <si>
    <t xml:space="preserve"> Balance as at 30 April 2004 </t>
  </si>
  <si>
    <t xml:space="preserve"> Balance Sheet as at 30 April 2005 </t>
  </si>
  <si>
    <t xml:space="preserve">18,602.31 </t>
  </si>
  <si>
    <t xml:space="preserve">(1,541.51) </t>
  </si>
  <si>
    <t xml:space="preserve"> Debtors</t>
  </si>
  <si>
    <t>Surplus/(Loss)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</si>
</sst>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#,##0_ ;\-#,##0\ "/>
    <numFmt numFmtId="166" formatCode="00000"/>
    <numFmt numFmtId="167" formatCode="#,##0.00_ ;\-#,##0.00\ "/>
  </numFmts>
  <fonts count="8">
    <font>
      <sz val="10"/>
      <name val="Times New Roman"/>
      <family val="1"/>
    </font>
    <font>
      <sz val="10"/>
      <name val="Arial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4" fontId="3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  <xf numFmtId="49" fontId="0" fillId="0" borderId="0" xfId="0" applyNumberFormat="1" applyAlignment="1">
      <alignment/>
    </xf>
    <xf numFmtId="41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3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43" fontId="3" fillId="0" borderId="2" xfId="0" applyNumberFormat="1" applyFont="1" applyBorder="1" applyAlignment="1">
      <alignment/>
    </xf>
    <xf numFmtId="0" fontId="0" fillId="0" borderId="0" xfId="0" applyFont="1" applyAlignment="1">
      <alignment horizontal="right"/>
    </xf>
    <xf numFmtId="3" fontId="0" fillId="0" borderId="3" xfId="0" applyNumberFormat="1" applyBorder="1" applyAlignment="1">
      <alignment/>
    </xf>
    <xf numFmtId="4" fontId="3" fillId="0" borderId="3" xfId="0" applyNumberFormat="1" applyFont="1" applyBorder="1" applyAlignment="1">
      <alignment/>
    </xf>
    <xf numFmtId="0" fontId="0" fillId="0" borderId="1" xfId="0" applyBorder="1" applyAlignment="1">
      <alignment horizontal="right"/>
    </xf>
    <xf numFmtId="3" fontId="0" fillId="0" borderId="0" xfId="0" applyNumberFormat="1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49" fontId="0" fillId="0" borderId="0" xfId="0" applyNumberFormat="1" applyAlignment="1">
      <alignment horizontal="right"/>
    </xf>
    <xf numFmtId="49" fontId="0" fillId="0" borderId="1" xfId="0" applyNumberFormat="1" applyBorder="1" applyAlignment="1">
      <alignment horizontal="right"/>
    </xf>
    <xf numFmtId="4" fontId="3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4" fontId="0" fillId="0" borderId="4" xfId="0" applyNumberForma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4" fontId="0" fillId="0" borderId="1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4" fontId="3" fillId="0" borderId="5" xfId="0" applyNumberFormat="1" applyFont="1" applyBorder="1" applyAlignment="1">
      <alignment/>
    </xf>
    <xf numFmtId="43" fontId="0" fillId="0" borderId="0" xfId="0" applyNumberFormat="1" applyAlignment="1">
      <alignment/>
    </xf>
    <xf numFmtId="43" fontId="0" fillId="0" borderId="1" xfId="0" applyNumberFormat="1" applyBorder="1" applyAlignment="1">
      <alignment/>
    </xf>
    <xf numFmtId="43" fontId="3" fillId="0" borderId="1" xfId="0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43" fontId="3" fillId="0" borderId="3" xfId="0" applyNumberFormat="1" applyFont="1" applyBorder="1" applyAlignment="1">
      <alignment/>
    </xf>
    <xf numFmtId="41" fontId="0" fillId="0" borderId="1" xfId="0" applyNumberFormat="1" applyBorder="1" applyAlignment="1">
      <alignment/>
    </xf>
    <xf numFmtId="44" fontId="3" fillId="0" borderId="0" xfId="0" applyNumberFormat="1" applyFont="1" applyAlignment="1">
      <alignment/>
    </xf>
    <xf numFmtId="43" fontId="0" fillId="0" borderId="0" xfId="0" applyNumberFormat="1" applyAlignment="1">
      <alignment horizontal="right"/>
    </xf>
    <xf numFmtId="4" fontId="0" fillId="0" borderId="6" xfId="0" applyNumberFormat="1" applyBorder="1" applyAlignment="1">
      <alignment/>
    </xf>
    <xf numFmtId="167" fontId="3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5"/>
  <sheetViews>
    <sheetView showGridLines="0" tabSelected="1" workbookViewId="0" topLeftCell="A43">
      <selection activeCell="L56" sqref="L56"/>
    </sheetView>
  </sheetViews>
  <sheetFormatPr defaultColWidth="9.33203125" defaultRowHeight="12.75"/>
  <cols>
    <col min="2" max="2" width="5.83203125" style="0" customWidth="1"/>
    <col min="3" max="3" width="7.16015625" style="0" customWidth="1"/>
    <col min="4" max="4" width="10.83203125" style="0" customWidth="1"/>
    <col min="5" max="5" width="12.33203125" style="0" customWidth="1"/>
    <col min="6" max="6" width="10.83203125" style="0" customWidth="1"/>
    <col min="7" max="7" width="11.16015625" style="0" customWidth="1"/>
    <col min="8" max="8" width="2.83203125" style="0" customWidth="1"/>
    <col min="9" max="9" width="9.83203125" style="0" customWidth="1"/>
    <col min="10" max="10" width="2.83203125" style="0" customWidth="1"/>
    <col min="11" max="11" width="11.33203125" style="0" customWidth="1"/>
  </cols>
  <sheetData>
    <row r="1" spans="6:11" ht="12.75">
      <c r="F1" s="35" t="s">
        <v>0</v>
      </c>
      <c r="K1">
        <v>1</v>
      </c>
    </row>
    <row r="2" ht="12.75">
      <c r="F2" s="35"/>
    </row>
    <row r="4" spans="4:7" ht="15.75">
      <c r="D4" s="33" t="s">
        <v>96</v>
      </c>
      <c r="E4" s="34"/>
      <c r="F4" s="34"/>
      <c r="G4" s="34"/>
    </row>
    <row r="5" ht="13.5">
      <c r="C5" s="5"/>
    </row>
    <row r="7" spans="1:11" ht="12.75">
      <c r="A7" s="6" t="s">
        <v>97</v>
      </c>
      <c r="K7" s="6" t="s">
        <v>95</v>
      </c>
    </row>
    <row r="8" spans="1:11" ht="12.75">
      <c r="A8" s="6" t="s">
        <v>1</v>
      </c>
      <c r="C8" s="4"/>
      <c r="G8" s="6"/>
      <c r="H8" s="6"/>
      <c r="I8" s="6" t="s">
        <v>4</v>
      </c>
      <c r="J8" s="6"/>
      <c r="K8" s="6" t="s">
        <v>4</v>
      </c>
    </row>
    <row r="9" spans="1:11" ht="12.75">
      <c r="A9" s="6"/>
      <c r="C9" s="4"/>
      <c r="G9" s="6"/>
      <c r="H9" s="6"/>
      <c r="I9" s="6"/>
      <c r="J9" s="6"/>
      <c r="K9" s="6"/>
    </row>
    <row r="10" ht="12.75">
      <c r="C10" s="4" t="s">
        <v>5</v>
      </c>
    </row>
    <row r="11" spans="4:10" ht="12.75">
      <c r="D11" t="s">
        <v>6</v>
      </c>
      <c r="I11" s="1">
        <v>3055.62</v>
      </c>
      <c r="J11" s="1"/>
    </row>
    <row r="12" spans="4:10" ht="12.75">
      <c r="D12" t="s">
        <v>7</v>
      </c>
      <c r="E12" t="s">
        <v>112</v>
      </c>
      <c r="I12" s="1">
        <v>1020</v>
      </c>
      <c r="J12" s="1"/>
    </row>
    <row r="13" spans="5:9" ht="12.75">
      <c r="E13" t="s">
        <v>8</v>
      </c>
      <c r="I13" s="31">
        <v>65</v>
      </c>
    </row>
    <row r="14" spans="1:11" ht="12.75">
      <c r="A14" s="2">
        <v>4423</v>
      </c>
      <c r="K14" s="52">
        <f>SUM(I11:I13)</f>
        <v>4140.62</v>
      </c>
    </row>
    <row r="15" spans="1:11" ht="12.75">
      <c r="A15" s="2"/>
      <c r="K15" s="52"/>
    </row>
    <row r="16" spans="1:11" ht="12.75">
      <c r="A16" s="2">
        <v>3891</v>
      </c>
      <c r="C16" s="4" t="s">
        <v>9</v>
      </c>
      <c r="K16" s="52">
        <v>4787</v>
      </c>
    </row>
    <row r="17" spans="1:11" ht="12.75">
      <c r="A17" s="2"/>
      <c r="C17" s="4"/>
      <c r="K17" s="52"/>
    </row>
    <row r="18" spans="1:11" ht="12.75">
      <c r="A18" s="2">
        <v>3771</v>
      </c>
      <c r="C18" s="4" t="s">
        <v>10</v>
      </c>
      <c r="K18" s="52">
        <v>4947.36</v>
      </c>
    </row>
    <row r="19" spans="1:11" ht="12.75">
      <c r="A19" s="2"/>
      <c r="C19" s="4"/>
      <c r="K19" s="52"/>
    </row>
    <row r="20" spans="1:11" ht="12.75">
      <c r="A20" s="2">
        <v>5291</v>
      </c>
      <c r="C20" s="4" t="s">
        <v>11</v>
      </c>
      <c r="K20" s="52">
        <v>5366.4</v>
      </c>
    </row>
    <row r="21" spans="1:11" ht="12.75">
      <c r="A21" s="2"/>
      <c r="C21" s="4"/>
      <c r="K21" s="7"/>
    </row>
    <row r="22" spans="3:9" ht="12.75">
      <c r="C22" s="4" t="s">
        <v>12</v>
      </c>
      <c r="E22" t="s">
        <v>112</v>
      </c>
      <c r="I22" s="8">
        <v>685.5</v>
      </c>
    </row>
    <row r="23" spans="5:9" ht="12.75">
      <c r="E23" t="s">
        <v>13</v>
      </c>
      <c r="I23" s="31">
        <v>1600</v>
      </c>
    </row>
    <row r="24" spans="1:11" ht="12.75">
      <c r="A24" s="2">
        <v>3224</v>
      </c>
      <c r="K24" s="16">
        <f>+SUM(I22:I23)</f>
        <v>2285.5</v>
      </c>
    </row>
    <row r="25" spans="1:11" ht="12.75">
      <c r="A25" s="2"/>
      <c r="K25" s="16"/>
    </row>
    <row r="26" spans="1:11" ht="12.75">
      <c r="A26">
        <v>854</v>
      </c>
      <c r="C26" s="4" t="s">
        <v>14</v>
      </c>
      <c r="K26" s="16">
        <v>717.63</v>
      </c>
    </row>
    <row r="27" spans="3:11" ht="12.75">
      <c r="C27" s="4"/>
      <c r="K27" s="16"/>
    </row>
    <row r="28" spans="1:11" ht="12.75">
      <c r="A28" s="2">
        <v>9820</v>
      </c>
      <c r="C28" s="4" t="s">
        <v>15</v>
      </c>
      <c r="K28" s="16">
        <v>10040</v>
      </c>
    </row>
    <row r="29" spans="1:11" ht="12.75">
      <c r="A29" s="2"/>
      <c r="C29" s="4"/>
      <c r="K29" s="16"/>
    </row>
    <row r="30" spans="1:11" ht="12.75">
      <c r="A30">
        <v>543</v>
      </c>
      <c r="C30" s="4" t="s">
        <v>16</v>
      </c>
      <c r="K30" s="16">
        <v>589.5</v>
      </c>
    </row>
    <row r="31" spans="3:11" ht="12.75">
      <c r="C31" s="4"/>
      <c r="K31" s="17"/>
    </row>
    <row r="32" spans="1:11" ht="12.75">
      <c r="A32">
        <v>284</v>
      </c>
      <c r="C32" s="4" t="s">
        <v>78</v>
      </c>
      <c r="K32" s="16">
        <f>-K321</f>
        <v>0</v>
      </c>
    </row>
    <row r="33" spans="3:11" ht="12.75">
      <c r="C33" s="4"/>
      <c r="K33" s="4"/>
    </row>
    <row r="34" spans="1:11" ht="12.75">
      <c r="A34" s="6">
        <v>500</v>
      </c>
      <c r="C34" s="4" t="s">
        <v>17</v>
      </c>
      <c r="K34" s="16">
        <v>0</v>
      </c>
    </row>
    <row r="35" spans="1:11" ht="12.75">
      <c r="A35" s="6"/>
      <c r="C35" s="4"/>
      <c r="K35" s="17"/>
    </row>
    <row r="36" spans="1:11" ht="12.75">
      <c r="A36" s="6">
        <v>2000</v>
      </c>
      <c r="C36" s="4" t="s">
        <v>109</v>
      </c>
      <c r="K36" s="17">
        <v>500</v>
      </c>
    </row>
    <row r="37" spans="1:11" ht="12.75">
      <c r="A37" s="6"/>
      <c r="C37" s="4"/>
      <c r="K37" s="17"/>
    </row>
    <row r="38" spans="1:11" ht="12.75">
      <c r="A38">
        <v>351</v>
      </c>
      <c r="C38" s="4" t="s">
        <v>18</v>
      </c>
      <c r="K38" s="4">
        <v>1183.82</v>
      </c>
    </row>
    <row r="39" spans="3:11" ht="12.75">
      <c r="C39" s="4"/>
      <c r="K39" s="4"/>
    </row>
    <row r="40" spans="1:11" ht="12.75">
      <c r="A40">
        <v>119</v>
      </c>
      <c r="C40" s="4" t="s">
        <v>19</v>
      </c>
      <c r="K40" s="4">
        <v>255.16</v>
      </c>
    </row>
    <row r="41" spans="3:11" ht="12.75">
      <c r="C41" s="4"/>
      <c r="K41" s="4"/>
    </row>
    <row r="42" spans="1:11" ht="12.75">
      <c r="A42" s="6"/>
      <c r="K42" s="16"/>
    </row>
    <row r="43" spans="1:11" ht="12.75">
      <c r="A43" s="6">
        <v>407</v>
      </c>
      <c r="C43" s="4" t="s">
        <v>20</v>
      </c>
      <c r="K43" s="16">
        <v>343.52</v>
      </c>
    </row>
    <row r="44" spans="1:11" ht="12.75">
      <c r="A44" s="6"/>
      <c r="C44" s="4"/>
      <c r="K44" s="4"/>
    </row>
    <row r="45" spans="1:11" ht="12.75">
      <c r="A45" s="14">
        <v>0</v>
      </c>
      <c r="C45" s="4" t="s">
        <v>21</v>
      </c>
      <c r="K45" s="16">
        <v>1218.64</v>
      </c>
    </row>
    <row r="46" spans="1:11" ht="12.75">
      <c r="A46" s="2"/>
      <c r="C46" s="4"/>
      <c r="K46" s="16"/>
    </row>
    <row r="47" spans="1:11" ht="12.75">
      <c r="A47" s="2"/>
      <c r="C47" s="4"/>
      <c r="K47" s="16"/>
    </row>
    <row r="48" spans="1:11" ht="12.75">
      <c r="A48" s="2"/>
      <c r="C48" s="4"/>
      <c r="K48" s="16"/>
    </row>
    <row r="49" spans="1:11" ht="12.75">
      <c r="A49" s="2"/>
      <c r="C49" s="4"/>
      <c r="K49" s="16"/>
    </row>
    <row r="50" spans="1:11" ht="12.75">
      <c r="A50" s="2"/>
      <c r="C50" s="4"/>
      <c r="K50" s="16"/>
    </row>
    <row r="51" spans="1:11" ht="13.5" thickBot="1">
      <c r="A51" s="18"/>
      <c r="H51" s="39"/>
      <c r="K51" s="19"/>
    </row>
    <row r="52" spans="1:11" ht="13.5" thickBot="1">
      <c r="A52" s="44">
        <f>SUM(A14:A45)</f>
        <v>35478</v>
      </c>
      <c r="K52" s="45">
        <f>SUM(K10:K45)</f>
        <v>36375.149999999994</v>
      </c>
    </row>
    <row r="53" spans="1:11" ht="13.5" thickTop="1">
      <c r="A53" s="2"/>
      <c r="K53" s="7"/>
    </row>
    <row r="54" spans="1:6" ht="12.75">
      <c r="A54" s="11">
        <v>2</v>
      </c>
      <c r="F54" s="35" t="s">
        <v>0</v>
      </c>
    </row>
    <row r="55" ht="12.75">
      <c r="F55" s="35"/>
    </row>
    <row r="57" spans="4:8" ht="15.75">
      <c r="D57" s="36" t="s">
        <v>98</v>
      </c>
      <c r="E57" s="34"/>
      <c r="F57" s="34"/>
      <c r="G57" s="34"/>
      <c r="H57" s="34"/>
    </row>
    <row r="58" ht="13.5">
      <c r="C58" s="5"/>
    </row>
    <row r="59" ht="14.25" customHeight="1">
      <c r="C59" s="5"/>
    </row>
    <row r="60" spans="1:11" ht="12.75">
      <c r="A60" s="6" t="s">
        <v>97</v>
      </c>
      <c r="K60" s="6" t="s">
        <v>95</v>
      </c>
    </row>
    <row r="61" spans="1:11" ht="12.75">
      <c r="A61" s="6" t="s">
        <v>3</v>
      </c>
      <c r="C61" s="4"/>
      <c r="G61" s="6" t="s">
        <v>3</v>
      </c>
      <c r="I61" s="6" t="s">
        <v>3</v>
      </c>
      <c r="K61" s="20" t="s">
        <v>3</v>
      </c>
    </row>
    <row r="62" spans="1:11" ht="12.75">
      <c r="A62" s="6"/>
      <c r="C62" s="4"/>
      <c r="G62" s="6"/>
      <c r="I62" s="6"/>
      <c r="K62" s="20"/>
    </row>
    <row r="63" spans="3:11" ht="12.75">
      <c r="C63" s="4" t="s">
        <v>23</v>
      </c>
      <c r="K63" s="4"/>
    </row>
    <row r="64" spans="4:11" ht="12.75">
      <c r="D64" t="s">
        <v>24</v>
      </c>
      <c r="F64" s="9"/>
      <c r="G64" s="46">
        <v>17743.4</v>
      </c>
      <c r="H64" s="1"/>
      <c r="K64" s="4"/>
    </row>
    <row r="65" spans="4:11" ht="12.75">
      <c r="D65" t="s">
        <v>25</v>
      </c>
      <c r="G65" s="47">
        <v>8420.59</v>
      </c>
      <c r="K65" s="4"/>
    </row>
    <row r="66" spans="9:11" ht="12.75">
      <c r="I66" s="46">
        <f>G64-G65</f>
        <v>9322.810000000001</v>
      </c>
      <c r="K66" s="4"/>
    </row>
    <row r="67" spans="4:11" ht="12.75">
      <c r="D67" t="s">
        <v>26</v>
      </c>
      <c r="I67" s="47">
        <v>1166.86</v>
      </c>
      <c r="K67" s="4"/>
    </row>
    <row r="68" spans="1:11" ht="12.75">
      <c r="A68" s="2">
        <v>10176</v>
      </c>
      <c r="K68" s="7">
        <f>SUM(I66:I67)</f>
        <v>10489.670000000002</v>
      </c>
    </row>
    <row r="69" spans="1:11" ht="9.75" customHeight="1">
      <c r="A69" s="2"/>
      <c r="K69" s="7"/>
    </row>
    <row r="70" spans="3:11" ht="12.75">
      <c r="C70" s="4" t="s">
        <v>12</v>
      </c>
      <c r="E70" t="s">
        <v>99</v>
      </c>
      <c r="I70" s="46">
        <v>2250</v>
      </c>
      <c r="K70" s="4"/>
    </row>
    <row r="71" spans="3:11" ht="12.75">
      <c r="C71" s="4"/>
      <c r="E71" t="s">
        <v>112</v>
      </c>
      <c r="I71" s="46">
        <v>649.19</v>
      </c>
      <c r="K71" s="4"/>
    </row>
    <row r="72" spans="1:11" ht="12.75">
      <c r="A72" s="2"/>
      <c r="E72" t="s">
        <v>13</v>
      </c>
      <c r="I72" s="47">
        <v>1905.96</v>
      </c>
      <c r="K72" s="7"/>
    </row>
    <row r="73" spans="1:11" ht="12.75">
      <c r="A73" s="2">
        <v>1778</v>
      </c>
      <c r="K73" s="7">
        <f>SUM(I70:I72)</f>
        <v>4805.15</v>
      </c>
    </row>
    <row r="74" spans="1:11" ht="9.75" customHeight="1">
      <c r="A74" s="2"/>
      <c r="K74" s="7"/>
    </row>
    <row r="75" spans="1:11" ht="12.75">
      <c r="A75" s="2">
        <v>6073</v>
      </c>
      <c r="C75" s="4" t="s">
        <v>11</v>
      </c>
      <c r="I75" s="1"/>
      <c r="K75" s="7">
        <v>6314.32</v>
      </c>
    </row>
    <row r="76" spans="1:11" ht="9.75" customHeight="1">
      <c r="A76" s="2"/>
      <c r="C76" s="4"/>
      <c r="I76" s="1"/>
      <c r="K76" s="7"/>
    </row>
    <row r="77" spans="1:11" ht="13.5" customHeight="1">
      <c r="A77" s="2">
        <v>2936</v>
      </c>
      <c r="C77" s="4" t="s">
        <v>27</v>
      </c>
      <c r="K77" s="7">
        <v>2505.19</v>
      </c>
    </row>
    <row r="78" spans="1:11" ht="9.75" customHeight="1">
      <c r="A78" s="2"/>
      <c r="C78" s="4"/>
      <c r="K78" s="7"/>
    </row>
    <row r="79" spans="1:11" ht="12.75">
      <c r="A79" s="2">
        <v>400</v>
      </c>
      <c r="C79" s="4" t="s">
        <v>28</v>
      </c>
      <c r="K79" s="17">
        <v>575</v>
      </c>
    </row>
    <row r="80" spans="1:11" ht="9.75" customHeight="1">
      <c r="A80" s="2"/>
      <c r="C80" s="4"/>
      <c r="K80" s="17"/>
    </row>
    <row r="81" spans="1:11" ht="12.75">
      <c r="A81">
        <v>301</v>
      </c>
      <c r="C81" s="4" t="s">
        <v>29</v>
      </c>
      <c r="K81" s="4">
        <v>300</v>
      </c>
    </row>
    <row r="82" spans="3:11" ht="9.75" customHeight="1">
      <c r="C82" s="4"/>
      <c r="K82" s="4"/>
    </row>
    <row r="83" spans="1:11" ht="12.75">
      <c r="A83" s="6">
        <v>496</v>
      </c>
      <c r="C83" s="4" t="s">
        <v>79</v>
      </c>
      <c r="K83" s="16">
        <v>0</v>
      </c>
    </row>
    <row r="84" spans="1:11" ht="9.75" customHeight="1">
      <c r="A84" s="6"/>
      <c r="C84" s="4"/>
      <c r="K84" s="17"/>
    </row>
    <row r="85" spans="1:11" ht="12.75">
      <c r="A85" s="6">
        <v>975</v>
      </c>
      <c r="C85" s="4" t="s">
        <v>81</v>
      </c>
      <c r="K85" s="17">
        <v>158</v>
      </c>
    </row>
    <row r="86" spans="1:11" ht="9.75" customHeight="1">
      <c r="A86" s="6"/>
      <c r="C86" s="4"/>
      <c r="K86" s="17"/>
    </row>
    <row r="87" spans="1:11" ht="9.75" customHeight="1">
      <c r="A87" s="53">
        <v>0</v>
      </c>
      <c r="C87" s="4" t="s">
        <v>100</v>
      </c>
      <c r="K87" s="17">
        <v>1000</v>
      </c>
    </row>
    <row r="88" spans="1:11" ht="9.75" customHeight="1">
      <c r="A88" s="6"/>
      <c r="C88" s="4"/>
      <c r="K88" s="17"/>
    </row>
    <row r="89" spans="1:11" ht="12.75">
      <c r="A89" s="6">
        <v>1160</v>
      </c>
      <c r="C89" s="4" t="s">
        <v>82</v>
      </c>
      <c r="K89" s="16">
        <v>0</v>
      </c>
    </row>
    <row r="90" spans="1:11" ht="9.75" customHeight="1">
      <c r="A90" s="6"/>
      <c r="C90" s="4"/>
      <c r="K90" s="17"/>
    </row>
    <row r="91" spans="3:11" ht="9.75" customHeight="1">
      <c r="C91" s="4" t="s">
        <v>30</v>
      </c>
      <c r="K91" s="16"/>
    </row>
    <row r="92" spans="1:11" ht="12.75">
      <c r="A92" s="2">
        <v>4708</v>
      </c>
      <c r="D92" t="s">
        <v>31</v>
      </c>
      <c r="K92" s="7">
        <v>4879.38</v>
      </c>
    </row>
    <row r="93" spans="1:11" ht="9.75" customHeight="1">
      <c r="A93" s="2"/>
      <c r="K93" s="7"/>
    </row>
    <row r="94" spans="1:11" ht="12.75">
      <c r="A94" s="2">
        <v>3243</v>
      </c>
      <c r="D94" t="s">
        <v>32</v>
      </c>
      <c r="K94" s="7">
        <v>3489.83</v>
      </c>
    </row>
    <row r="95" spans="1:11" ht="9.75" customHeight="1">
      <c r="A95" s="2"/>
      <c r="K95" s="7"/>
    </row>
    <row r="96" spans="1:11" ht="12.75">
      <c r="A96" s="2">
        <v>1127</v>
      </c>
      <c r="D96" t="s">
        <v>33</v>
      </c>
      <c r="K96" s="7">
        <v>1297.96</v>
      </c>
    </row>
    <row r="97" spans="1:11" ht="9.75" customHeight="1">
      <c r="A97" s="2"/>
      <c r="K97" s="7"/>
    </row>
    <row r="98" spans="1:11" ht="12.75">
      <c r="A98">
        <v>525</v>
      </c>
      <c r="D98" t="s">
        <v>34</v>
      </c>
      <c r="K98" s="17">
        <v>540</v>
      </c>
    </row>
    <row r="99" ht="9.75" customHeight="1">
      <c r="K99" s="17"/>
    </row>
    <row r="100" ht="9.75" customHeight="1">
      <c r="K100" s="17"/>
    </row>
    <row r="101" spans="1:11" ht="12.75">
      <c r="A101">
        <v>6</v>
      </c>
      <c r="C101" s="4" t="s">
        <v>35</v>
      </c>
      <c r="K101" s="17">
        <v>20.65</v>
      </c>
    </row>
    <row r="102" spans="3:11" ht="9.75" customHeight="1">
      <c r="C102" s="4"/>
      <c r="K102" s="17"/>
    </row>
    <row r="103" spans="1:11" ht="12.75">
      <c r="A103" s="6">
        <v>1574</v>
      </c>
      <c r="C103" s="4" t="s">
        <v>80</v>
      </c>
      <c r="K103" s="16">
        <v>0</v>
      </c>
    </row>
    <row r="104" spans="1:11" ht="12.75">
      <c r="A104" s="6"/>
      <c r="C104" s="4"/>
      <c r="K104" s="16"/>
    </row>
    <row r="105" spans="1:11" ht="12.75">
      <c r="A105" s="6"/>
      <c r="C105" s="4"/>
      <c r="K105" s="16"/>
    </row>
    <row r="106" spans="1:11" ht="12.75">
      <c r="A106" s="6"/>
      <c r="C106" s="4"/>
      <c r="K106" s="16"/>
    </row>
    <row r="107" spans="1:11" ht="12.75">
      <c r="A107" s="6"/>
      <c r="C107" s="4"/>
      <c r="K107" s="16"/>
    </row>
    <row r="108" spans="1:11" ht="13.5" thickBot="1">
      <c r="A108" s="23"/>
      <c r="C108" s="4"/>
      <c r="K108" s="19"/>
    </row>
    <row r="109" spans="1:11" ht="13.5" thickBot="1">
      <c r="A109" s="21">
        <f>SUM(A67:A103)</f>
        <v>35478</v>
      </c>
      <c r="K109" s="22">
        <f>SUM(K63:K103)</f>
        <v>36375.15</v>
      </c>
    </row>
    <row r="110" spans="1:11" ht="13.5" thickTop="1">
      <c r="A110" s="24"/>
      <c r="K110" s="25"/>
    </row>
    <row r="111" spans="6:11" ht="12.75">
      <c r="F111" s="35" t="s">
        <v>0</v>
      </c>
      <c r="K111">
        <v>3</v>
      </c>
    </row>
    <row r="112" ht="12.75">
      <c r="F112" s="35"/>
    </row>
    <row r="114" spans="7:9" ht="15.75">
      <c r="G114" s="37" t="s">
        <v>114</v>
      </c>
      <c r="I114" s="6"/>
    </row>
    <row r="116" spans="1:11" ht="12.75">
      <c r="A116" s="4" t="s">
        <v>36</v>
      </c>
      <c r="E116" s="6" t="s">
        <v>37</v>
      </c>
      <c r="G116" t="s">
        <v>38</v>
      </c>
      <c r="I116" s="11" t="s">
        <v>4</v>
      </c>
      <c r="K116" s="11" t="s">
        <v>38</v>
      </c>
    </row>
    <row r="117" spans="1:10" ht="12.75">
      <c r="A117" t="s">
        <v>113</v>
      </c>
      <c r="E117">
        <v>1</v>
      </c>
      <c r="I117" s="13" t="s">
        <v>115</v>
      </c>
      <c r="J117" s="1"/>
    </row>
    <row r="118" spans="1:9" ht="12.75">
      <c r="A118" t="s">
        <v>101</v>
      </c>
      <c r="B118" t="s">
        <v>102</v>
      </c>
      <c r="I118" s="28" t="s">
        <v>116</v>
      </c>
    </row>
    <row r="119" ht="6" customHeight="1">
      <c r="I119" s="40"/>
    </row>
    <row r="120" ht="13.5" thickBot="1">
      <c r="K120" s="55">
        <v>17060.8</v>
      </c>
    </row>
    <row r="121" ht="13.5" thickTop="1">
      <c r="K121" s="25"/>
    </row>
    <row r="122" ht="12.75">
      <c r="A122" s="3" t="s">
        <v>39</v>
      </c>
    </row>
    <row r="123" ht="6" customHeight="1"/>
    <row r="124" ht="12.75">
      <c r="A124" s="4" t="s">
        <v>40</v>
      </c>
    </row>
    <row r="125" spans="1:8" ht="12.75">
      <c r="A125" t="s">
        <v>41</v>
      </c>
      <c r="G125" s="1">
        <v>14212.36</v>
      </c>
      <c r="H125" s="1"/>
    </row>
    <row r="126" spans="1:8" ht="12.75">
      <c r="A126" t="s">
        <v>42</v>
      </c>
      <c r="G126" s="40">
        <v>6643.69</v>
      </c>
      <c r="H126" s="1"/>
    </row>
    <row r="127" spans="1:8" ht="12.75">
      <c r="A127" t="s">
        <v>117</v>
      </c>
      <c r="G127" s="54">
        <v>2000</v>
      </c>
      <c r="H127" s="1"/>
    </row>
    <row r="128" ht="12.75">
      <c r="I128" s="1">
        <f>SUM(G125:G127)</f>
        <v>22856.05</v>
      </c>
    </row>
    <row r="129" ht="12.75">
      <c r="A129" s="3" t="s">
        <v>43</v>
      </c>
    </row>
    <row r="130" ht="13.5">
      <c r="A130" s="5" t="s">
        <v>44</v>
      </c>
    </row>
    <row r="131" spans="1:8" ht="12.75">
      <c r="A131" t="s">
        <v>45</v>
      </c>
      <c r="E131">
        <v>2</v>
      </c>
      <c r="G131" s="27" t="s">
        <v>103</v>
      </c>
      <c r="H131" s="1"/>
    </row>
    <row r="132" spans="1:7" ht="12.75">
      <c r="A132" t="s">
        <v>46</v>
      </c>
      <c r="G132" s="28" t="s">
        <v>83</v>
      </c>
    </row>
    <row r="133" spans="9:10" ht="12.75">
      <c r="I133" s="28" t="s">
        <v>104</v>
      </c>
      <c r="J133" s="1"/>
    </row>
    <row r="134" spans="9:10" ht="6" customHeight="1">
      <c r="I134" s="41"/>
      <c r="J134" s="1"/>
    </row>
    <row r="135" spans="1:11" ht="12.75">
      <c r="A135" s="4" t="s">
        <v>47</v>
      </c>
      <c r="K135" s="29">
        <v>17060.8</v>
      </c>
    </row>
    <row r="136" spans="1:11" ht="12.75">
      <c r="A136" s="4"/>
      <c r="K136" s="25"/>
    </row>
    <row r="137" spans="1:11" ht="12.75">
      <c r="A137" s="4"/>
      <c r="K137" s="25"/>
    </row>
    <row r="138" spans="1:11" ht="12.75">
      <c r="A138" s="4"/>
      <c r="K138" s="25"/>
    </row>
    <row r="140" ht="12.75">
      <c r="A140" s="4" t="s">
        <v>48</v>
      </c>
    </row>
    <row r="141" ht="12.75">
      <c r="A141" s="4"/>
    </row>
    <row r="142" spans="5:11" ht="12.75">
      <c r="E142">
        <v>2004</v>
      </c>
      <c r="G142" s="6" t="s">
        <v>118</v>
      </c>
      <c r="K142">
        <v>2005</v>
      </c>
    </row>
    <row r="143" spans="5:11" ht="12.75">
      <c r="E143" s="6" t="s">
        <v>49</v>
      </c>
      <c r="G143" s="6" t="s">
        <v>50</v>
      </c>
      <c r="K143" s="6" t="s">
        <v>49</v>
      </c>
    </row>
    <row r="144" spans="1:11" ht="12.75">
      <c r="A144" s="4" t="s">
        <v>51</v>
      </c>
      <c r="E144" s="6" t="s">
        <v>52</v>
      </c>
      <c r="G144" s="6" t="s">
        <v>52</v>
      </c>
      <c r="K144" s="6" t="s">
        <v>52</v>
      </c>
    </row>
    <row r="145" spans="1:11" ht="12.75">
      <c r="A145" s="4"/>
      <c r="E145" s="6"/>
      <c r="G145" s="6"/>
      <c r="K145" s="6"/>
    </row>
    <row r="146" spans="2:11" ht="12.75">
      <c r="B146" t="s">
        <v>53</v>
      </c>
      <c r="E146" s="1">
        <v>3964.45</v>
      </c>
      <c r="G146" s="27" t="s">
        <v>105</v>
      </c>
      <c r="K146" s="1">
        <v>3620.93</v>
      </c>
    </row>
    <row r="147" spans="2:11" ht="12.75">
      <c r="B147" t="s">
        <v>54</v>
      </c>
      <c r="E147" s="1">
        <v>1732.54</v>
      </c>
      <c r="G147" s="27" t="s">
        <v>106</v>
      </c>
      <c r="K147" s="1">
        <v>1753.19</v>
      </c>
    </row>
    <row r="148" spans="2:11" ht="12.75">
      <c r="B148" t="s">
        <v>55</v>
      </c>
      <c r="E148" s="15">
        <v>12905.32</v>
      </c>
      <c r="F148" s="26"/>
      <c r="G148" s="28" t="s">
        <v>110</v>
      </c>
      <c r="H148" s="26"/>
      <c r="I148" s="30"/>
      <c r="J148" s="26"/>
      <c r="K148" s="15">
        <v>11686.68</v>
      </c>
    </row>
    <row r="149" spans="5:11" ht="6" customHeight="1">
      <c r="E149" s="40"/>
      <c r="F149" s="39"/>
      <c r="G149" s="41"/>
      <c r="H149" s="39"/>
      <c r="I149" s="42"/>
      <c r="J149" s="39"/>
      <c r="K149" s="40"/>
    </row>
    <row r="150" spans="5:11" ht="12.75">
      <c r="E150" s="15">
        <f>SUM(E146:E148)</f>
        <v>18602.309999999998</v>
      </c>
      <c r="F150" s="26"/>
      <c r="G150" s="28" t="s">
        <v>111</v>
      </c>
      <c r="H150" s="26"/>
      <c r="I150" s="26"/>
      <c r="J150" s="26"/>
      <c r="K150" s="15">
        <f>SUM(K146:K148)</f>
        <v>17060.8</v>
      </c>
    </row>
    <row r="154" ht="12.75">
      <c r="A154" s="4" t="s">
        <v>85</v>
      </c>
    </row>
    <row r="155" spans="2:11" ht="12.75">
      <c r="B155" t="s">
        <v>56</v>
      </c>
      <c r="K155" s="1">
        <v>964.07</v>
      </c>
    </row>
    <row r="156" spans="2:11" ht="12.75">
      <c r="B156" t="s">
        <v>57</v>
      </c>
      <c r="K156" s="1">
        <v>32.1</v>
      </c>
    </row>
    <row r="157" spans="2:11" ht="12.75">
      <c r="B157" t="s">
        <v>58</v>
      </c>
      <c r="K157" s="1">
        <v>825</v>
      </c>
    </row>
    <row r="158" spans="2:11" ht="12.75">
      <c r="B158" t="s">
        <v>84</v>
      </c>
      <c r="K158" s="1">
        <v>1456.72</v>
      </c>
    </row>
    <row r="159" spans="2:11" ht="12.75">
      <c r="B159" t="s">
        <v>107</v>
      </c>
      <c r="K159" s="1">
        <v>1000</v>
      </c>
    </row>
    <row r="160" spans="2:11" ht="12.75">
      <c r="B160" t="s">
        <v>59</v>
      </c>
      <c r="K160" s="15">
        <v>817.36</v>
      </c>
    </row>
    <row r="161" ht="13.5" thickBot="1">
      <c r="K161" s="32">
        <f>SUM(K155:K160)</f>
        <v>5095.25</v>
      </c>
    </row>
    <row r="162" ht="13.5" thickTop="1">
      <c r="K162" s="1"/>
    </row>
    <row r="164" ht="12.75">
      <c r="K164" s="6" t="s">
        <v>60</v>
      </c>
    </row>
    <row r="165" ht="12.75">
      <c r="K165" s="6" t="s">
        <v>61</v>
      </c>
    </row>
    <row r="166" spans="6:11" ht="12.75">
      <c r="F166" s="35" t="s">
        <v>0</v>
      </c>
      <c r="K166">
        <v>5</v>
      </c>
    </row>
    <row r="167" ht="12.75">
      <c r="E167" s="3"/>
    </row>
    <row r="168" ht="15.75">
      <c r="D168" s="33" t="s">
        <v>91</v>
      </c>
    </row>
    <row r="169" ht="6" customHeight="1"/>
    <row r="170" spans="1:11" ht="12.75">
      <c r="A170" s="2">
        <v>2003</v>
      </c>
      <c r="K170">
        <v>2004</v>
      </c>
    </row>
    <row r="171" spans="1:11" ht="12.75">
      <c r="A171" s="6" t="s">
        <v>1</v>
      </c>
      <c r="C171" s="4" t="s">
        <v>2</v>
      </c>
      <c r="E171" s="12"/>
      <c r="G171" s="6" t="s">
        <v>3</v>
      </c>
      <c r="I171" s="6" t="s">
        <v>3</v>
      </c>
      <c r="K171" s="6" t="s">
        <v>4</v>
      </c>
    </row>
    <row r="172" ht="7.5" customHeight="1"/>
    <row r="173" spans="1:11" ht="12.75">
      <c r="A173" s="2">
        <v>6086</v>
      </c>
      <c r="C173" s="4" t="s">
        <v>74</v>
      </c>
      <c r="K173" s="16">
        <v>4217</v>
      </c>
    </row>
    <row r="174" ht="6" customHeight="1">
      <c r="K174" s="16"/>
    </row>
    <row r="175" spans="1:11" ht="12.75">
      <c r="A175">
        <v>500</v>
      </c>
      <c r="C175" s="4" t="s">
        <v>17</v>
      </c>
      <c r="K175" s="16">
        <v>0</v>
      </c>
    </row>
    <row r="176" ht="7.5" customHeight="1">
      <c r="K176" s="16"/>
    </row>
    <row r="177" spans="1:11" ht="12.75" customHeight="1">
      <c r="A177" s="14">
        <v>0</v>
      </c>
      <c r="C177" s="4" t="s">
        <v>0</v>
      </c>
      <c r="K177" s="16">
        <v>2250</v>
      </c>
    </row>
    <row r="178" ht="7.5" customHeight="1">
      <c r="K178" s="16"/>
    </row>
    <row r="179" spans="1:11" ht="12.75">
      <c r="A179" s="6">
        <v>3013</v>
      </c>
      <c r="C179" s="4" t="s">
        <v>73</v>
      </c>
      <c r="K179" s="16">
        <v>0</v>
      </c>
    </row>
    <row r="180" ht="6" customHeight="1">
      <c r="K180" s="16"/>
    </row>
    <row r="181" spans="1:11" ht="12.75" customHeight="1">
      <c r="A181" s="14">
        <v>0</v>
      </c>
      <c r="C181" s="4" t="s">
        <v>92</v>
      </c>
      <c r="K181" s="16">
        <v>25.45</v>
      </c>
    </row>
    <row r="182" ht="6" customHeight="1">
      <c r="K182" s="16"/>
    </row>
    <row r="183" spans="1:11" ht="12.75" customHeight="1">
      <c r="A183" s="39">
        <v>81</v>
      </c>
      <c r="C183" s="4" t="s">
        <v>19</v>
      </c>
      <c r="K183" s="49">
        <v>48.06</v>
      </c>
    </row>
    <row r="184" spans="1:11" ht="6" customHeight="1">
      <c r="A184" s="39"/>
      <c r="C184" s="4"/>
      <c r="K184" s="49"/>
    </row>
    <row r="185" spans="1:11" ht="12.75" customHeight="1" thickBot="1">
      <c r="A185" s="51">
        <v>0</v>
      </c>
      <c r="C185" s="4" t="s">
        <v>93</v>
      </c>
      <c r="K185" s="19">
        <v>1247.75</v>
      </c>
    </row>
    <row r="186" ht="6" customHeight="1">
      <c r="K186" s="16"/>
    </row>
    <row r="187" spans="1:11" ht="13.5" thickBot="1">
      <c r="A187" s="21">
        <f>SUM(A173:A185)</f>
        <v>9680</v>
      </c>
      <c r="K187" s="50">
        <f>SUM(K173:K185)</f>
        <v>7788.26</v>
      </c>
    </row>
    <row r="188" spans="1:11" ht="13.5" thickTop="1">
      <c r="A188" s="24"/>
      <c r="K188" s="25"/>
    </row>
    <row r="189" ht="12.75">
      <c r="C189" s="4" t="s">
        <v>22</v>
      </c>
    </row>
    <row r="190" ht="7.5" customHeight="1"/>
    <row r="191" spans="1:11" ht="12.75">
      <c r="A191" s="2">
        <v>3639</v>
      </c>
      <c r="C191" s="4" t="s">
        <v>62</v>
      </c>
      <c r="K191" s="16">
        <v>2714</v>
      </c>
    </row>
    <row r="192" ht="7.5" customHeight="1">
      <c r="K192" s="16"/>
    </row>
    <row r="193" spans="3:11" ht="12.75">
      <c r="C193" s="4" t="s">
        <v>63</v>
      </c>
      <c r="K193" s="16"/>
    </row>
    <row r="194" spans="3:11" ht="12.75">
      <c r="C194" t="s">
        <v>75</v>
      </c>
      <c r="F194" t="s">
        <v>77</v>
      </c>
      <c r="G194" s="1">
        <v>1575</v>
      </c>
      <c r="I194" s="1"/>
      <c r="J194" s="1"/>
      <c r="K194" s="16"/>
    </row>
    <row r="195" spans="6:11" ht="12.75">
      <c r="F195" t="s">
        <v>76</v>
      </c>
      <c r="G195" s="15">
        <v>2820</v>
      </c>
      <c r="I195" s="14"/>
      <c r="J195" s="1"/>
      <c r="K195" s="16"/>
    </row>
    <row r="196" spans="9:11" ht="12.75">
      <c r="I196" s="46">
        <f>SUM(G194:G195)</f>
        <v>4395</v>
      </c>
      <c r="J196" s="1"/>
      <c r="K196" s="16"/>
    </row>
    <row r="197" spans="3:11" ht="12.75">
      <c r="C197" t="s">
        <v>64</v>
      </c>
      <c r="I197" s="46">
        <v>75.5</v>
      </c>
      <c r="K197" s="16"/>
    </row>
    <row r="198" spans="3:11" ht="12.75">
      <c r="C198" t="s">
        <v>65</v>
      </c>
      <c r="I198" s="46">
        <v>452.76</v>
      </c>
      <c r="K198" s="16"/>
    </row>
    <row r="199" spans="3:11" ht="12.75">
      <c r="C199" t="s">
        <v>66</v>
      </c>
      <c r="I199" s="46">
        <v>25</v>
      </c>
      <c r="K199" s="16"/>
    </row>
    <row r="200" spans="3:11" ht="12.75">
      <c r="C200" t="s">
        <v>67</v>
      </c>
      <c r="I200" s="47">
        <v>126</v>
      </c>
      <c r="K200" s="16"/>
    </row>
    <row r="201" spans="1:11" ht="12.75">
      <c r="A201" s="2">
        <v>5960</v>
      </c>
      <c r="K201" s="16">
        <f>SUM(I196:I200)</f>
        <v>5074.26</v>
      </c>
    </row>
    <row r="202" ht="7.5" customHeight="1">
      <c r="K202" s="16"/>
    </row>
    <row r="203" spans="1:11" ht="12.75">
      <c r="A203" s="26">
        <v>81</v>
      </c>
      <c r="C203" s="4" t="s">
        <v>68</v>
      </c>
      <c r="K203" s="48">
        <v>0</v>
      </c>
    </row>
    <row r="204" ht="6" customHeight="1">
      <c r="K204" s="16"/>
    </row>
    <row r="205" spans="1:11" ht="13.5" thickBot="1">
      <c r="A205" s="21">
        <f>SUM(A191:A203)</f>
        <v>9680</v>
      </c>
      <c r="K205" s="50">
        <f>SUM(K191:K203)</f>
        <v>7788.26</v>
      </c>
    </row>
    <row r="206" spans="1:11" ht="13.5" thickTop="1">
      <c r="A206" s="2"/>
      <c r="K206" s="7"/>
    </row>
    <row r="207" spans="5:7" ht="15.75">
      <c r="E207" s="38" t="s">
        <v>108</v>
      </c>
      <c r="F207" s="34"/>
      <c r="G207" s="34"/>
    </row>
    <row r="208" ht="7.5" customHeight="1"/>
    <row r="209" ht="12.75">
      <c r="C209" s="4" t="s">
        <v>69</v>
      </c>
    </row>
    <row r="210" spans="4:11" ht="12.75">
      <c r="D210" t="s">
        <v>70</v>
      </c>
      <c r="K210" s="46">
        <v>1804.63</v>
      </c>
    </row>
    <row r="211" spans="4:11" ht="12.75">
      <c r="D211" t="s">
        <v>94</v>
      </c>
      <c r="K211" s="47">
        <v>1247.75</v>
      </c>
    </row>
    <row r="212" ht="6" customHeight="1">
      <c r="K212" s="39"/>
    </row>
    <row r="213" ht="13.5" thickBot="1">
      <c r="K213" s="22">
        <f>(K210-K211)</f>
        <v>556.8800000000001</v>
      </c>
    </row>
    <row r="214" spans="3:7" ht="13.5" thickTop="1">
      <c r="C214" s="3" t="s">
        <v>71</v>
      </c>
      <c r="G214" s="10"/>
    </row>
    <row r="215" spans="4:7" ht="12.75">
      <c r="D215" s="4" t="s">
        <v>72</v>
      </c>
      <c r="G215" s="13"/>
    </row>
    <row r="216" spans="4:9" ht="12.75">
      <c r="D216" t="s">
        <v>86</v>
      </c>
      <c r="I216" s="1">
        <v>2000</v>
      </c>
    </row>
    <row r="217" spans="4:9" ht="12.75">
      <c r="D217" t="s">
        <v>87</v>
      </c>
      <c r="I217" s="15">
        <v>556.88</v>
      </c>
    </row>
    <row r="218" spans="9:11" ht="12.75">
      <c r="I218" s="1">
        <f>SUM(I216:I217)</f>
        <v>2556.88</v>
      </c>
      <c r="K218" s="25"/>
    </row>
    <row r="219" spans="4:11" ht="12.75">
      <c r="D219" s="3" t="s">
        <v>88</v>
      </c>
      <c r="K219" s="25"/>
    </row>
    <row r="220" spans="4:11" ht="12.75">
      <c r="D220" s="4" t="s">
        <v>89</v>
      </c>
      <c r="K220" s="25"/>
    </row>
    <row r="221" spans="4:11" ht="12.75">
      <c r="D221" s="9" t="s">
        <v>90</v>
      </c>
      <c r="I221" s="43">
        <v>2000</v>
      </c>
      <c r="K221" s="25"/>
    </row>
    <row r="222" spans="4:11" ht="12.75">
      <c r="D222" s="3"/>
      <c r="K222" s="29">
        <f>I218-I221</f>
        <v>556.8800000000001</v>
      </c>
    </row>
    <row r="223" spans="4:11" ht="6" customHeight="1">
      <c r="D223" s="3"/>
      <c r="K223" s="25"/>
    </row>
    <row r="224" spans="11:13" ht="12.75">
      <c r="K224" s="6" t="s">
        <v>60</v>
      </c>
      <c r="M224" s="6"/>
    </row>
    <row r="225" spans="11:13" ht="12.75">
      <c r="K225" s="6" t="s">
        <v>61</v>
      </c>
      <c r="M225" s="6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McKenzie</dc:creator>
  <cp:keywords/>
  <dc:description/>
  <cp:lastModifiedBy>McKenzie</cp:lastModifiedBy>
  <cp:lastPrinted>2005-08-15T11:53:41Z</cp:lastPrinted>
  <dcterms:created xsi:type="dcterms:W3CDTF">2004-05-18T15:05:20Z</dcterms:created>
  <dcterms:modified xsi:type="dcterms:W3CDTF">2005-08-15T14:11:28Z</dcterms:modified>
  <cp:category/>
  <cp:version/>
  <cp:contentType/>
  <cp:contentStatus/>
</cp:coreProperties>
</file>